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ilen\Downloads\"/>
    </mc:Choice>
  </mc:AlternateContent>
  <bookViews>
    <workbookView xWindow="0" yWindow="0" windowWidth="19200" windowHeight="8510"/>
  </bookViews>
  <sheets>
    <sheet name="HASTANE" sheetId="1" r:id="rId1"/>
    <sheet name="ÜNİVERSİTE" sheetId="2" r:id="rId2"/>
    <sheet name="TEKNOPARK-YURT" sheetId="3" r:id="rId3"/>
  </sheets>
  <definedNames>
    <definedName name="_xlnm.Print_Area" localSheetId="0">HASTANE!$A$1:$B$53</definedName>
    <definedName name="_xlnm.Print_Area" localSheetId="2">'TEKNOPARK-YURT'!$A$1:$B$38</definedName>
    <definedName name="_xlnm.Print_Area" localSheetId="1">ÜNİVERSİTE!$A$1:$B$46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5" i="1" s="1"/>
  <c r="B16" i="1"/>
  <c r="B29" i="1" l="1"/>
  <c r="B20" i="1" l="1"/>
  <c r="B16" i="3" l="1"/>
  <c r="B12" i="3"/>
  <c r="B17" i="2"/>
  <c r="B20" i="2" s="1"/>
  <c r="B39" i="1"/>
  <c r="B13" i="3" l="1"/>
  <c r="B14" i="3"/>
  <c r="B15" i="3"/>
  <c r="B18" i="2"/>
  <c r="B19" i="2"/>
  <c r="B21" i="2"/>
  <c r="B46" i="1"/>
  <c r="B19" i="1"/>
  <c r="B17" i="1"/>
  <c r="B18" i="1"/>
</calcChain>
</file>

<file path=xl/sharedStrings.xml><?xml version="1.0" encoding="utf-8"?>
<sst xmlns="http://schemas.openxmlformats.org/spreadsheetml/2006/main" count="177" uniqueCount="66">
  <si>
    <t>SİGORTALI</t>
  </si>
  <si>
    <t>VERGİ NO</t>
  </si>
  <si>
    <t>FAALİYET</t>
  </si>
  <si>
    <t>BRANŞ VE TEMİNATLAR</t>
  </si>
  <si>
    <t>Makine Tesisat - Yangın/Yıldırım/İnfilak</t>
  </si>
  <si>
    <t>Enkaz Kaldırma Masrafları</t>
  </si>
  <si>
    <t>GLHHKNH ve Terör 
(Koasürans 80/20, %2 muafiyet)</t>
  </si>
  <si>
    <t>İŞVEREN MALİ MESULİYET SİGORTASI</t>
  </si>
  <si>
    <t>Bedeni Zarar Kişi Başına</t>
  </si>
  <si>
    <t>Bedeni Zarar Kaza Başına</t>
  </si>
  <si>
    <t>Yıllık Toplam Limit</t>
  </si>
  <si>
    <t>İşçi Sayısı</t>
  </si>
  <si>
    <t>Brüt Yıllık İşçilik Ücretleri</t>
  </si>
  <si>
    <t>3.ŞAHIS MALİ MESULİYET SİGORTASI</t>
  </si>
  <si>
    <t xml:space="preserve">Olay Başı </t>
  </si>
  <si>
    <t xml:space="preserve">Yıllık Toplam </t>
  </si>
  <si>
    <t>Emtea - Yangın/Yıldırım/İnfilak</t>
  </si>
  <si>
    <r>
      <t>Ek Teminatlar;</t>
    </r>
    <r>
      <rPr>
        <sz val="16"/>
        <rFont val="Verdana"/>
        <family val="2"/>
        <charset val="162"/>
      </rPr>
      <t xml:space="preserve"> Dahili Su, Duman, Kar Ağırlığı, Sel/Su Basması, Yer Kayması, Fırtına, Dolu, Kara ve Hava Taşıtları Çarpması, </t>
    </r>
  </si>
  <si>
    <t>BİRUNİ ÜNİVERSİTESİ</t>
  </si>
  <si>
    <t>YANGIN PAKET SİGORTASI-HASTANE</t>
  </si>
  <si>
    <t>Bina- Yangın/Yıldırım/İnfilak</t>
  </si>
  <si>
    <t>Demirbaş - Yangın/Yıldırım/İnfilak</t>
  </si>
  <si>
    <t>Komşuluk Mali Mesuliyet
(Tüm ekler ve Terör dahil)</t>
  </si>
  <si>
    <t>Cam Kırılması</t>
  </si>
  <si>
    <t>Kasa - Yangın/Hırsızlık</t>
  </si>
  <si>
    <t>EMNİYETİ SUİSTİMAL SİGORTASI</t>
  </si>
  <si>
    <t>YANGIN PAKET SİGORTASI-KAMPÜS-YURT</t>
  </si>
  <si>
    <t>YANGIN PAKET SİGORTASI-OKUL</t>
  </si>
  <si>
    <t>RİZİKO ADRESİ</t>
  </si>
  <si>
    <t>ÜNİVERSİTE</t>
  </si>
  <si>
    <t>HASTANE</t>
  </si>
  <si>
    <t>TALEP EDİLEN SİGORTA BEDELLERİ</t>
  </si>
  <si>
    <t>Deprem ve Yanardağ püskürmesi 
(Koasürans 80/20, %10 muafiyet)</t>
  </si>
  <si>
    <t>Ek Teminatlar</t>
  </si>
  <si>
    <t>Muafiyet</t>
  </si>
  <si>
    <t>Uygulanmayacaktır</t>
  </si>
  <si>
    <t>MERKEZEFENDİ MAH. , G/75 SOK  NO: 1-13 ZEYTİNBURNU / İSTANBUL  ( ÜNİVERSİTE TOPKAPI )</t>
  </si>
  <si>
    <t>Her bir hasarda 500 Eur tenzili muafiyet uygulanacaktır</t>
  </si>
  <si>
    <t>KAZLIÇEŞME MAH. 10.YIL CAD. NO:45 ZEYTİNBURNU / İSTANBUL  ( TEKNOPARK &amp; YURT )</t>
  </si>
  <si>
    <t>Hırsızlık ( Demirbaş )</t>
  </si>
  <si>
    <t>Hırsızlık ( Makine + Demirbaş)</t>
  </si>
  <si>
    <t>Hırsızlık ( Makine +Demirbaş+ Emtea +Kasa)</t>
  </si>
  <si>
    <r>
      <t xml:space="preserve">
**Manevi Tazminat Talepleri
**Gıda Zehirlenmesi
****Stajyer, Taşeron, Alt Taşeron, Tali Müteahhitler ,Kursiyer, İşkur ve İşkur stajyerleri vb. teminata dahildir.
**İnsan ve yük asansörlerinde oluşacak kazalar nedeni ile 3.şahıslara gelebilecek maddi ve bedeni zararlar sonucu sigortalının hukuki sorumluluğunun bulunduğu haller teminata dahildir.
**Arızi İnşaat İşleri
** Otopark Sorumluluk
**Yangın,Yıldırım,İnfilak ,dumanın ve terörün sebep olacağı zararlar 
****Herhangi bir hasarda , poliçenin üzerinde yer alan özel şartlar ile sigorta şirketi ile mutabık kalınan arasında farklılıklar bulunması halinde , sigortalı menfatine olan teminat geçerli olacaktır.
**Reklâm panoları / yönlendirme panoları / totem vb. ile doğan sorumluluklar  teminata dahildir.
</t>
    </r>
    <r>
      <rPr>
        <strike/>
        <sz val="16"/>
        <rFont val="Verdana"/>
        <family val="2"/>
        <charset val="162"/>
      </rPr>
      <t xml:space="preserve"> </t>
    </r>
  </si>
  <si>
    <t>TEKNOPARK-YURT</t>
  </si>
  <si>
    <t>Biruni Grubunda uygulamalı ders görmeye gelen Biruni öğrencileri                                            3. şahıs olarak adledilecektir.</t>
  </si>
  <si>
    <t>Biruni Grubunda uygulamalı ders görmeye gelen Biruni öğrencileri           3. şahıs olarak adledilecektir.</t>
  </si>
  <si>
    <t>ELEKTRONİK CİHAZ</t>
  </si>
  <si>
    <t>Sabit Cihazlar</t>
  </si>
  <si>
    <t>Deprem ve Yanardağ püskürmesi 
(Koasürans 80/20, %2 muafiyet)</t>
  </si>
  <si>
    <t>LİSTE ŞARTI</t>
  </si>
  <si>
    <t>Liste Şartı Aranmayacaktır</t>
  </si>
  <si>
    <t>YAŞ SINIRI</t>
  </si>
  <si>
    <t>MUAFİYET ( SABİT   )</t>
  </si>
  <si>
    <t>HER BİR HASARDA BEHER HASARLI CİHAZ BAŞINA; ASGARİ AŞAĞIDA YAZILI MUAFİYETLER OLMAK ÜZERE HASAR BEDELİNİN %10'U ORANINDA TENZİLİ     MUAFİYET UYGULANACAKTIR.                                                                    0 - 50.000 EUR   2.500 EUR                                                                                                       50.001 -  100.000 EUR   3.000 EUR                                                                                          100.001 -250.000 EUR   3.500 EUR                                                                               250.001 - EUR ve üzeri   5.000 EUR</t>
  </si>
  <si>
    <t>GÜLTEPE MAH. HALKALI CAD. NO:99 KÜÇÜKÇEKMECE / İSTANBUL ( HASTANE ) ADRES KODU: 3495430831</t>
  </si>
  <si>
    <t xml:space="preserve">20 Yaş üzeri cihazlar teminat haricidir. </t>
  </si>
  <si>
    <t>**Manevi Tzminat Talepleri 
**İş yerine toplu olarak getirip-götürme
**Görevli gönderme
**Yurtdışı teminatı
**Gıda zehirlenmeleri
**Stajyer, Taşeron, Alt Taşeron, Tali Müteahhitler ,Kursiyer, İşkur ve İşkur stajyerleri vb. teminata dahildir.
**Arizi İnşaat işleri
**Özel Hastane masrafları
**İsim listesi aranmayacak sgk kaydı geçerlidir
**Şirket araçları ve özel araçlar ile işin yapıldığı yere gidiş-geliş sırasında oluşabilecek hasarlar teminat altına alınmıştır</t>
  </si>
  <si>
    <r>
      <t>Ek Teminatlar;</t>
    </r>
    <r>
      <rPr>
        <sz val="18"/>
        <rFont val="Verdana"/>
        <family val="2"/>
        <charset val="162"/>
      </rPr>
      <t xml:space="preserve"> Dahili Su, Duman, Kar Ağırlığı, Sel/Su Basması, Yer Kayması, Fırtına, Dolu, Kara ve Hava Taşıtları Çarpması, </t>
    </r>
  </si>
  <si>
    <r>
      <t xml:space="preserve">
**Manevi Tazminat Talepleri
**Gıda Zehirlenmesi
****Stajyer, Taşeron, Alt Taşeron, Tali Müteahhitler ,Kursiyer, İşkur ve İşkur stajyerleri vb. teminata dahildir.
**İnsan ve yük asansörlerinde oluşacak kazalar nedeni ile 3.şahıslara gelebilecek maddi ve bedeni zararlar sonucu sigortalının hukuki sorumluluğunun bulunduğu haller teminata dahildir.
**Arızi İnşaat İşleri
** Otopark Sorumluluk
**Yangın,Yıldırım,İnfilak ,dumanın ve terörün sebep olacağı zararlar 
****Herhangi bir hasarda , poliçenin üzerinde yer alan özel şartlar ile sigorta şirketi ile mutabık kalınan arasında farklılıklar bulunması halinde , sigortalı menfatine olan teminat geçerli olacaktır.
**Reklâm panoları / yönlendirme panoları / totem vb. ile doğan sorumluluklar  teminata dahildir.
</t>
    </r>
    <r>
      <rPr>
        <strike/>
        <sz val="18"/>
        <rFont val="Verdana"/>
        <family val="2"/>
        <charset val="162"/>
      </rPr>
      <t xml:space="preserve"> </t>
    </r>
  </si>
  <si>
    <t xml:space="preserve"> Kiracılık Mali Mesuliyet
(Tüm ekler ve Terör dahil)</t>
  </si>
  <si>
    <t>Komşuluk  Mali Mesuliyet
(Tüm ekler ve Terör dahil)</t>
  </si>
  <si>
    <t>EK SİGORTALI</t>
  </si>
  <si>
    <t>BİKAFE KAFETERYA VE GIDA TİC.A.Ş.
VERGİ NO: 1700734105</t>
  </si>
  <si>
    <t>Kira Kaybı
(Tüm ekler ve Terör dahil)</t>
  </si>
  <si>
    <t>NOT: Belirtilen teknik şartnamaye göre ve poliçenin %100 'üne teklif verilecektir. Bu şartları karşılamadan ihaleye teklif veren katılımcı firmalara 5.000.000 TL cezai şart uygulanacaktır.Tüm satış kanalları (Acente, Broker) fiyat vermeye yetkilidir.</t>
  </si>
  <si>
    <t>BİRUNİ ÜNİVERSİTESİ TIP FAKÜLTES HASTANESİ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</si>
</sst>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409]#,##0.00"/>
    <numFmt numFmtId="165" formatCode="#,##0\ &quot;₺&quot;"/>
    <numFmt numFmtId="166" formatCode="[$EUR]\ #,##0"/>
  </numFmts>
  <fonts count="23" x14ac:knownFonts="1">
    <font>
      <sz val="10"/>
      <name val="Arial"/>
      <family val="2"/>
      <charset val="162"/>
    </font>
    <font>
      <sz val="14"/>
      <name val="Verdana"/>
      <family val="2"/>
      <charset val="162"/>
    </font>
    <font>
      <b/>
      <sz val="14"/>
      <name val="Verdana"/>
      <family val="2"/>
      <charset val="162"/>
    </font>
    <font>
      <b/>
      <sz val="14"/>
      <color indexed="10"/>
      <name val="Verdana"/>
      <family val="2"/>
      <charset val="162"/>
    </font>
    <font>
      <b/>
      <sz val="14"/>
      <color rgb="FFFF0000"/>
      <name val="Verdana"/>
      <family val="2"/>
      <charset val="162"/>
    </font>
    <font>
      <b/>
      <sz val="16"/>
      <color indexed="10"/>
      <name val="Verdana"/>
      <family val="2"/>
      <charset val="162"/>
    </font>
    <font>
      <b/>
      <u/>
      <sz val="14"/>
      <color rgb="FFFF0000"/>
      <name val="Verdana"/>
      <family val="2"/>
      <charset val="162"/>
    </font>
    <font>
      <b/>
      <sz val="14"/>
      <color theme="1"/>
      <name val="Verdana"/>
      <family val="2"/>
      <charset val="162"/>
    </font>
    <font>
      <b/>
      <sz val="20"/>
      <name val="Verdana"/>
      <family val="2"/>
      <charset val="162"/>
    </font>
    <font>
      <sz val="16"/>
      <name val="Verdana"/>
      <family val="2"/>
      <charset val="162"/>
    </font>
    <font>
      <b/>
      <sz val="18"/>
      <color indexed="9"/>
      <name val="Verdana"/>
      <family val="2"/>
      <charset val="162"/>
    </font>
    <font>
      <sz val="18"/>
      <name val="Verdana"/>
      <family val="2"/>
      <charset val="162"/>
    </font>
    <font>
      <u/>
      <sz val="16"/>
      <name val="Verdana"/>
      <family val="2"/>
      <charset val="162"/>
    </font>
    <font>
      <b/>
      <sz val="16"/>
      <color rgb="FFFF0000"/>
      <name val="Verdana"/>
      <family val="2"/>
      <charset val="162"/>
    </font>
    <font>
      <b/>
      <sz val="16"/>
      <name val="Verdana"/>
      <family val="2"/>
      <charset val="162"/>
    </font>
    <font>
      <strike/>
      <sz val="16"/>
      <name val="Verdana"/>
      <family val="2"/>
      <charset val="162"/>
    </font>
    <font>
      <b/>
      <sz val="18"/>
      <name val="Verdana"/>
      <family val="2"/>
      <charset val="162"/>
    </font>
    <font>
      <b/>
      <sz val="18"/>
      <color indexed="10"/>
      <name val="Verdana"/>
      <family val="2"/>
      <charset val="162"/>
    </font>
    <font>
      <b/>
      <sz val="18"/>
      <color rgb="FFFF0000"/>
      <name val="Verdana"/>
      <family val="2"/>
      <charset val="162"/>
    </font>
    <font>
      <u/>
      <sz val="18"/>
      <name val="Verdana"/>
      <family val="2"/>
      <charset val="162"/>
    </font>
    <font>
      <strike/>
      <sz val="18"/>
      <name val="Verdana"/>
      <family val="2"/>
      <charset val="162"/>
    </font>
    <font>
      <b/>
      <u/>
      <sz val="18"/>
      <color rgb="FFFF0000"/>
      <name val="Verdana"/>
      <family val="2"/>
      <charset val="162"/>
    </font>
    <font>
      <b/>
      <sz val="18"/>
      <color theme="1"/>
      <name val="Verdan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5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0" xfId="0" applyFont="1"/>
    <xf numFmtId="0" fontId="10" fillId="2" borderId="5" xfId="0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2" xfId="0" applyFont="1" applyBorder="1" applyAlignment="1">
      <alignment horizontal="left" vertical="center" wrapText="1" indent="2"/>
    </xf>
    <xf numFmtId="0" fontId="9" fillId="0" borderId="2" xfId="0" applyFont="1" applyBorder="1" applyAlignment="1">
      <alignment horizontal="left" vertical="center" indent="2"/>
    </xf>
    <xf numFmtId="0" fontId="12" fillId="0" borderId="2" xfId="0" applyFont="1" applyBorder="1" applyAlignment="1">
      <alignment horizontal="left" vertical="center" wrapText="1" indent="2"/>
    </xf>
    <xf numFmtId="164" fontId="10" fillId="2" borderId="7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 indent="2"/>
    </xf>
    <xf numFmtId="165" fontId="4" fillId="0" borderId="4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6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indent="2"/>
    </xf>
    <xf numFmtId="166" fontId="9" fillId="0" borderId="1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2"/>
    </xf>
    <xf numFmtId="166" fontId="9" fillId="0" borderId="1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2"/>
    </xf>
    <xf numFmtId="166" fontId="11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 indent="2"/>
    </xf>
    <xf numFmtId="0" fontId="16" fillId="0" borderId="2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horizontal="left" vertical="center" wrapText="1" indent="2"/>
    </xf>
    <xf numFmtId="166" fontId="11" fillId="0" borderId="6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 indent="2"/>
    </xf>
    <xf numFmtId="0" fontId="11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wrapText="1" indent="2"/>
    </xf>
    <xf numFmtId="166" fontId="11" fillId="0" borderId="6" xfId="0" applyNumberFormat="1" applyFont="1" applyBorder="1" applyAlignment="1">
      <alignment horizontal="left" vertical="center" wrapText="1"/>
    </xf>
    <xf numFmtId="164" fontId="18" fillId="0" borderId="1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2"/>
    </xf>
    <xf numFmtId="1" fontId="11" fillId="0" borderId="1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indent="2"/>
    </xf>
    <xf numFmtId="166" fontId="11" fillId="0" borderId="12" xfId="0" applyNumberFormat="1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66" fontId="11" fillId="0" borderId="9" xfId="0" applyNumberFormat="1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16" fillId="0" borderId="0" xfId="0" applyFont="1"/>
    <xf numFmtId="0" fontId="5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indent="2"/>
    </xf>
    <xf numFmtId="0" fontId="9" fillId="0" borderId="18" xfId="0" applyFont="1" applyBorder="1" applyAlignment="1">
      <alignment horizontal="left" vertical="center" indent="2"/>
    </xf>
    <xf numFmtId="0" fontId="9" fillId="0" borderId="19" xfId="0" applyFont="1" applyBorder="1" applyAlignment="1">
      <alignment horizontal="left" vertical="center" indent="2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left" vertical="center" wrapText="1"/>
    </xf>
    <xf numFmtId="166" fontId="9" fillId="0" borderId="22" xfId="0" applyNumberFormat="1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 indent="2"/>
    </xf>
    <xf numFmtId="166" fontId="9" fillId="0" borderId="2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59"/>
  <sheetViews>
    <sheetView showGridLines="0" tabSelected="1" view="pageBreakPreview" zoomScale="40" zoomScaleNormal="40" zoomScaleSheetLayoutView="40" workbookViewId="0">
      <selection activeCell="O12" sqref="O12"/>
    </sheetView>
  </sheetViews>
  <sheetFormatPr defaultColWidth="9.1796875" defaultRowHeight="33" customHeight="1" x14ac:dyDescent="0.45"/>
  <cols>
    <col min="1" max="1" width="120.453125" style="15" customWidth="1"/>
    <col min="2" max="2" width="131.54296875" style="15" customWidth="1"/>
    <col min="3" max="16384" width="9.1796875" style="15"/>
  </cols>
  <sheetData>
    <row r="1" spans="1:2" ht="33" customHeight="1" thickBot="1" x14ac:dyDescent="0.5"/>
    <row r="2" spans="1:2" ht="53.25" customHeight="1" x14ac:dyDescent="0.45">
      <c r="A2" s="33" t="s">
        <v>0</v>
      </c>
      <c r="B2" s="9" t="s">
        <v>65</v>
      </c>
    </row>
    <row r="3" spans="1:2" ht="53.25" customHeight="1" x14ac:dyDescent="0.45">
      <c r="A3" s="34" t="s">
        <v>1</v>
      </c>
      <c r="B3" s="35">
        <v>1780748276</v>
      </c>
    </row>
    <row r="4" spans="1:2" ht="61.15" customHeight="1" x14ac:dyDescent="0.45">
      <c r="A4" s="34" t="s">
        <v>28</v>
      </c>
      <c r="B4" s="36" t="s">
        <v>54</v>
      </c>
    </row>
    <row r="5" spans="1:2" ht="47.25" customHeight="1" thickBot="1" x14ac:dyDescent="0.5">
      <c r="A5" s="34" t="s">
        <v>2</v>
      </c>
      <c r="B5" s="35" t="s">
        <v>30</v>
      </c>
    </row>
    <row r="6" spans="1:2" ht="33" customHeight="1" thickBot="1" x14ac:dyDescent="0.5">
      <c r="A6" s="13" t="s">
        <v>3</v>
      </c>
      <c r="B6" s="14" t="s">
        <v>31</v>
      </c>
    </row>
    <row r="7" spans="1:2" s="39" customFormat="1" ht="33.65" customHeight="1" x14ac:dyDescent="0.25">
      <c r="A7" s="37" t="s">
        <v>19</v>
      </c>
      <c r="B7" s="38"/>
    </row>
    <row r="8" spans="1:2" s="39" customFormat="1" ht="33.65" customHeight="1" x14ac:dyDescent="0.25">
      <c r="A8" s="40" t="s">
        <v>20</v>
      </c>
      <c r="B8" s="41">
        <v>46800000</v>
      </c>
    </row>
    <row r="9" spans="1:2" ht="41.5" customHeight="1" x14ac:dyDescent="0.45">
      <c r="A9" s="40" t="s">
        <v>4</v>
      </c>
      <c r="B9" s="41">
        <v>7200000</v>
      </c>
    </row>
    <row r="10" spans="1:2" ht="41.5" customHeight="1" x14ac:dyDescent="0.45">
      <c r="A10" s="40" t="s">
        <v>21</v>
      </c>
      <c r="B10" s="41">
        <v>15000000</v>
      </c>
    </row>
    <row r="11" spans="1:2" ht="41.5" customHeight="1" x14ac:dyDescent="0.45">
      <c r="A11" s="40" t="s">
        <v>16</v>
      </c>
      <c r="B11" s="41">
        <v>1500000</v>
      </c>
    </row>
    <row r="12" spans="1:2" ht="41.5" customHeight="1" x14ac:dyDescent="0.45">
      <c r="A12" s="40" t="s">
        <v>23</v>
      </c>
      <c r="B12" s="41">
        <v>600000</v>
      </c>
    </row>
    <row r="13" spans="1:2" ht="41.5" customHeight="1" x14ac:dyDescent="0.45">
      <c r="A13" s="40" t="s">
        <v>24</v>
      </c>
      <c r="B13" s="41">
        <v>100000</v>
      </c>
    </row>
    <row r="14" spans="1:2" ht="45" customHeight="1" x14ac:dyDescent="0.45">
      <c r="A14" s="40" t="s">
        <v>22</v>
      </c>
      <c r="B14" s="41">
        <v>2000000</v>
      </c>
    </row>
    <row r="15" spans="1:2" ht="62.25" customHeight="1" x14ac:dyDescent="0.45">
      <c r="A15" s="40" t="s">
        <v>63</v>
      </c>
      <c r="B15" s="41">
        <v>1000000</v>
      </c>
    </row>
    <row r="16" spans="1:2" ht="79.5" customHeight="1" x14ac:dyDescent="0.45">
      <c r="A16" s="42" t="s">
        <v>57</v>
      </c>
      <c r="B16" s="41">
        <f>B8+B9+B10+B11+B12</f>
        <v>71100000</v>
      </c>
    </row>
    <row r="17" spans="1:2" ht="51.75" customHeight="1" x14ac:dyDescent="0.45">
      <c r="A17" s="40" t="s">
        <v>5</v>
      </c>
      <c r="B17" s="41">
        <f>B16*0.04</f>
        <v>2844000</v>
      </c>
    </row>
    <row r="18" spans="1:2" ht="49.5" customHeight="1" x14ac:dyDescent="0.45">
      <c r="A18" s="43" t="s">
        <v>32</v>
      </c>
      <c r="B18" s="41">
        <f>B16</f>
        <v>71100000</v>
      </c>
    </row>
    <row r="19" spans="1:2" ht="47.25" customHeight="1" x14ac:dyDescent="0.45">
      <c r="A19" s="43" t="s">
        <v>6</v>
      </c>
      <c r="B19" s="41">
        <f>B16</f>
        <v>71100000</v>
      </c>
    </row>
    <row r="20" spans="1:2" ht="45.75" customHeight="1" thickBot="1" x14ac:dyDescent="0.5">
      <c r="A20" s="44" t="s">
        <v>41</v>
      </c>
      <c r="B20" s="45">
        <f>B9+B10+B11+B13</f>
        <v>23800000</v>
      </c>
    </row>
    <row r="21" spans="1:2" ht="33" customHeight="1" thickBot="1" x14ac:dyDescent="0.5">
      <c r="A21" s="13" t="s">
        <v>3</v>
      </c>
      <c r="B21" s="14" t="s">
        <v>31</v>
      </c>
    </row>
    <row r="22" spans="1:2" ht="33" customHeight="1" x14ac:dyDescent="0.45">
      <c r="A22" s="46" t="s">
        <v>46</v>
      </c>
      <c r="B22" s="41"/>
    </row>
    <row r="23" spans="1:2" ht="33" customHeight="1" x14ac:dyDescent="0.45">
      <c r="A23" s="47" t="s">
        <v>47</v>
      </c>
      <c r="B23" s="41">
        <v>6000000</v>
      </c>
    </row>
    <row r="24" spans="1:2" ht="54" customHeight="1" x14ac:dyDescent="0.45">
      <c r="A24" s="48" t="s">
        <v>48</v>
      </c>
      <c r="B24" s="45">
        <f>B23</f>
        <v>6000000</v>
      </c>
    </row>
    <row r="25" spans="1:2" ht="54.65" customHeight="1" x14ac:dyDescent="0.45">
      <c r="A25" s="48" t="s">
        <v>6</v>
      </c>
      <c r="B25" s="45">
        <f>B24</f>
        <v>6000000</v>
      </c>
    </row>
    <row r="26" spans="1:2" ht="191.25" customHeight="1" x14ac:dyDescent="0.45">
      <c r="A26" s="49" t="s">
        <v>52</v>
      </c>
      <c r="B26" s="50" t="s">
        <v>53</v>
      </c>
    </row>
    <row r="27" spans="1:2" ht="44.25" customHeight="1" x14ac:dyDescent="0.45">
      <c r="A27" s="49" t="s">
        <v>49</v>
      </c>
      <c r="B27" s="45" t="s">
        <v>50</v>
      </c>
    </row>
    <row r="28" spans="1:2" ht="44.25" customHeight="1" thickBot="1" x14ac:dyDescent="0.5">
      <c r="A28" s="49" t="s">
        <v>51</v>
      </c>
      <c r="B28" s="45" t="s">
        <v>55</v>
      </c>
    </row>
    <row r="29" spans="1:2" ht="33" customHeight="1" thickBot="1" x14ac:dyDescent="0.5">
      <c r="A29" s="13" t="s">
        <v>3</v>
      </c>
      <c r="B29" s="19" t="str">
        <f>B6</f>
        <v>TALEP EDİLEN SİGORTA BEDELLERİ</v>
      </c>
    </row>
    <row r="30" spans="1:2" s="39" customFormat="1" ht="33" customHeight="1" x14ac:dyDescent="0.25">
      <c r="A30" s="37" t="s">
        <v>7</v>
      </c>
      <c r="B30" s="51"/>
    </row>
    <row r="31" spans="1:2" s="39" customFormat="1" ht="48" customHeight="1" x14ac:dyDescent="0.25">
      <c r="A31" s="37" t="s">
        <v>61</v>
      </c>
      <c r="B31" s="56" t="s">
        <v>62</v>
      </c>
    </row>
    <row r="32" spans="1:2" ht="33" customHeight="1" x14ac:dyDescent="0.45">
      <c r="A32" s="52" t="s">
        <v>8</v>
      </c>
      <c r="B32" s="41">
        <v>100000</v>
      </c>
    </row>
    <row r="33" spans="1:2" ht="33" customHeight="1" x14ac:dyDescent="0.45">
      <c r="A33" s="52" t="s">
        <v>9</v>
      </c>
      <c r="B33" s="41">
        <v>240000</v>
      </c>
    </row>
    <row r="34" spans="1:2" ht="33" customHeight="1" x14ac:dyDescent="0.45">
      <c r="A34" s="52" t="s">
        <v>10</v>
      </c>
      <c r="B34" s="41">
        <v>240000</v>
      </c>
    </row>
    <row r="35" spans="1:2" ht="278.25" customHeight="1" x14ac:dyDescent="0.45">
      <c r="A35" s="52" t="s">
        <v>33</v>
      </c>
      <c r="B35" s="50" t="s">
        <v>56</v>
      </c>
    </row>
    <row r="36" spans="1:2" ht="33" customHeight="1" x14ac:dyDescent="0.45">
      <c r="A36" s="52" t="s">
        <v>11</v>
      </c>
      <c r="B36" s="53">
        <v>1057</v>
      </c>
    </row>
    <row r="37" spans="1:2" ht="33" customHeight="1" x14ac:dyDescent="0.45">
      <c r="A37" s="52" t="s">
        <v>12</v>
      </c>
      <c r="B37" s="41">
        <v>19500000</v>
      </c>
    </row>
    <row r="38" spans="1:2" ht="33" customHeight="1" thickBot="1" x14ac:dyDescent="0.5">
      <c r="A38" s="54" t="s">
        <v>34</v>
      </c>
      <c r="B38" s="55" t="s">
        <v>35</v>
      </c>
    </row>
    <row r="39" spans="1:2" ht="33" customHeight="1" thickBot="1" x14ac:dyDescent="0.5">
      <c r="A39" s="13" t="s">
        <v>3</v>
      </c>
      <c r="B39" s="19" t="str">
        <f>B29</f>
        <v>TALEP EDİLEN SİGORTA BEDELLERİ</v>
      </c>
    </row>
    <row r="40" spans="1:2" s="39" customFormat="1" ht="74.25" customHeight="1" x14ac:dyDescent="0.25">
      <c r="A40" s="37" t="s">
        <v>13</v>
      </c>
      <c r="B40" s="56" t="s">
        <v>45</v>
      </c>
    </row>
    <row r="41" spans="1:2" s="39" customFormat="1" ht="48" customHeight="1" x14ac:dyDescent="0.25">
      <c r="A41" s="37" t="s">
        <v>61</v>
      </c>
      <c r="B41" s="56" t="s">
        <v>62</v>
      </c>
    </row>
    <row r="42" spans="1:2" s="58" customFormat="1" ht="33" customHeight="1" x14ac:dyDescent="0.45">
      <c r="A42" s="52" t="s">
        <v>14</v>
      </c>
      <c r="B42" s="57">
        <v>200000</v>
      </c>
    </row>
    <row r="43" spans="1:2" s="58" customFormat="1" ht="33" customHeight="1" x14ac:dyDescent="0.45">
      <c r="A43" s="52" t="s">
        <v>15</v>
      </c>
      <c r="B43" s="57">
        <v>400000</v>
      </c>
    </row>
    <row r="44" spans="1:2" s="58" customFormat="1" ht="408.75" customHeight="1" x14ac:dyDescent="0.45">
      <c r="A44" s="52" t="s">
        <v>33</v>
      </c>
      <c r="B44" s="59" t="s">
        <v>58</v>
      </c>
    </row>
    <row r="45" spans="1:2" s="58" customFormat="1" ht="50.25" customHeight="1" thickBot="1" x14ac:dyDescent="0.5">
      <c r="A45" s="54" t="s">
        <v>34</v>
      </c>
      <c r="B45" s="55" t="s">
        <v>37</v>
      </c>
    </row>
    <row r="46" spans="1:2" ht="33" customHeight="1" thickBot="1" x14ac:dyDescent="0.5">
      <c r="A46" s="13" t="s">
        <v>3</v>
      </c>
      <c r="B46" s="19" t="str">
        <f>B29</f>
        <v>TALEP EDİLEN SİGORTA BEDELLERİ</v>
      </c>
    </row>
    <row r="47" spans="1:2" s="39" customFormat="1" ht="33" customHeight="1" x14ac:dyDescent="0.25">
      <c r="A47" s="37" t="s">
        <v>25</v>
      </c>
      <c r="B47" s="51"/>
    </row>
    <row r="48" spans="1:2" s="39" customFormat="1" ht="48" customHeight="1" x14ac:dyDescent="0.25">
      <c r="A48" s="37" t="s">
        <v>61</v>
      </c>
      <c r="B48" s="56" t="s">
        <v>62</v>
      </c>
    </row>
    <row r="49" spans="1:2" s="58" customFormat="1" ht="33" customHeight="1" x14ac:dyDescent="0.45">
      <c r="A49" s="52" t="s">
        <v>14</v>
      </c>
      <c r="B49" s="41">
        <v>20000</v>
      </c>
    </row>
    <row r="50" spans="1:2" s="58" customFormat="1" ht="33" customHeight="1" x14ac:dyDescent="0.45">
      <c r="A50" s="52" t="s">
        <v>15</v>
      </c>
      <c r="B50" s="41">
        <v>20000</v>
      </c>
    </row>
    <row r="51" spans="1:2" s="58" customFormat="1" ht="33" customHeight="1" x14ac:dyDescent="0.45">
      <c r="A51" s="54" t="s">
        <v>34</v>
      </c>
      <c r="B51" s="55" t="s">
        <v>35</v>
      </c>
    </row>
    <row r="52" spans="1:2" ht="14.5" customHeight="1" x14ac:dyDescent="0.45"/>
    <row r="53" spans="1:2" s="60" customFormat="1" ht="59.25" customHeight="1" x14ac:dyDescent="0.25">
      <c r="A53" s="78" t="s">
        <v>64</v>
      </c>
      <c r="B53" s="78"/>
    </row>
    <row r="54" spans="1:2" s="60" customFormat="1" ht="25.5" customHeight="1" x14ac:dyDescent="0.25">
      <c r="A54" s="61"/>
      <c r="B54" s="61"/>
    </row>
    <row r="55" spans="1:2" s="60" customFormat="1" ht="25.5" customHeight="1" x14ac:dyDescent="0.25">
      <c r="A55" s="61"/>
      <c r="B55" s="61"/>
    </row>
    <row r="56" spans="1:2" s="60" customFormat="1" ht="25.5" customHeight="1" x14ac:dyDescent="0.25">
      <c r="A56" s="61"/>
      <c r="B56" s="61"/>
    </row>
    <row r="57" spans="1:2" s="60" customFormat="1" ht="45.75" customHeight="1" x14ac:dyDescent="0.25">
      <c r="A57" s="77"/>
      <c r="B57" s="77"/>
    </row>
    <row r="58" spans="1:2" s="60" customFormat="1" ht="33" customHeight="1" x14ac:dyDescent="0.25">
      <c r="B58" s="61"/>
    </row>
    <row r="59" spans="1:2" s="63" customFormat="1" ht="33" customHeight="1" x14ac:dyDescent="0.45">
      <c r="A59" s="62"/>
      <c r="B59" s="62"/>
    </row>
  </sheetData>
  <mergeCells count="2">
    <mergeCell ref="A57:B57"/>
    <mergeCell ref="A53:B53"/>
  </mergeCells>
  <printOptions horizontalCentered="1" verticalCentered="1"/>
  <pageMargins left="0.59055118110236227" right="0.59055118110236227" top="1.1811023622047245" bottom="0.78740157480314965" header="0.39370078740157483" footer="0.3937007874015748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C51"/>
  <sheetViews>
    <sheetView showGridLines="0" view="pageBreakPreview" zoomScale="40" zoomScaleNormal="40" zoomScaleSheetLayoutView="40" workbookViewId="0">
      <selection activeCell="R39" sqref="R39"/>
    </sheetView>
  </sheetViews>
  <sheetFormatPr defaultColWidth="9.1796875" defaultRowHeight="33" customHeight="1" x14ac:dyDescent="0.35"/>
  <cols>
    <col min="1" max="1" width="112.453125" style="1" customWidth="1"/>
    <col min="2" max="2" width="152.26953125" style="1" customWidth="1"/>
    <col min="3" max="3" width="9.1796875" style="1"/>
    <col min="4" max="4" width="52.453125" style="1" customWidth="1"/>
    <col min="5" max="5" width="15.54296875" style="1" bestFit="1" customWidth="1"/>
    <col min="6" max="16384" width="9.1796875" style="1"/>
  </cols>
  <sheetData>
    <row r="1" spans="1:2" ht="33" customHeight="1" thickBot="1" x14ac:dyDescent="0.4"/>
    <row r="2" spans="1:2" ht="61.15" customHeight="1" x14ac:dyDescent="0.35">
      <c r="A2" s="8" t="s">
        <v>0</v>
      </c>
      <c r="B2" s="9" t="s">
        <v>18</v>
      </c>
    </row>
    <row r="3" spans="1:2" ht="61.15" customHeight="1" x14ac:dyDescent="0.35">
      <c r="A3" s="10" t="s">
        <v>1</v>
      </c>
      <c r="B3" s="11">
        <v>1780748276</v>
      </c>
    </row>
    <row r="4" spans="1:2" ht="61.15" customHeight="1" x14ac:dyDescent="0.35">
      <c r="A4" s="10" t="s">
        <v>28</v>
      </c>
      <c r="B4" s="30" t="s">
        <v>36</v>
      </c>
    </row>
    <row r="5" spans="1:2" ht="61.15" customHeight="1" thickBot="1" x14ac:dyDescent="0.4">
      <c r="A5" s="10" t="s">
        <v>2</v>
      </c>
      <c r="B5" s="11" t="s">
        <v>29</v>
      </c>
    </row>
    <row r="6" spans="1:2" s="15" customFormat="1" ht="33" customHeight="1" thickBot="1" x14ac:dyDescent="0.5">
      <c r="A6" s="13" t="s">
        <v>3</v>
      </c>
      <c r="B6" s="14" t="s">
        <v>31</v>
      </c>
    </row>
    <row r="7" spans="1:2" s="2" customFormat="1" ht="33.65" customHeight="1" x14ac:dyDescent="0.25">
      <c r="A7" s="21" t="s">
        <v>27</v>
      </c>
      <c r="B7" s="23"/>
    </row>
    <row r="8" spans="1:2" s="2" customFormat="1" ht="33.65" hidden="1" customHeight="1" x14ac:dyDescent="0.25">
      <c r="A8" s="16" t="s">
        <v>20</v>
      </c>
      <c r="B8" s="24">
        <v>0</v>
      </c>
    </row>
    <row r="9" spans="1:2" s="12" customFormat="1" ht="41.5" customHeight="1" x14ac:dyDescent="0.35">
      <c r="A9" s="16" t="s">
        <v>4</v>
      </c>
      <c r="B9" s="24">
        <v>4020000</v>
      </c>
    </row>
    <row r="10" spans="1:2" s="12" customFormat="1" ht="41.5" customHeight="1" x14ac:dyDescent="0.35">
      <c r="A10" s="16" t="s">
        <v>21</v>
      </c>
      <c r="B10" s="24">
        <v>50460000</v>
      </c>
    </row>
    <row r="11" spans="1:2" s="12" customFormat="1" ht="41.5" hidden="1" customHeight="1" x14ac:dyDescent="0.35">
      <c r="A11" s="16" t="s">
        <v>16</v>
      </c>
      <c r="B11" s="24">
        <v>0</v>
      </c>
    </row>
    <row r="12" spans="1:2" s="12" customFormat="1" ht="41.5" customHeight="1" x14ac:dyDescent="0.35">
      <c r="A12" s="16" t="s">
        <v>23</v>
      </c>
      <c r="B12" s="24">
        <v>200000</v>
      </c>
    </row>
    <row r="13" spans="1:2" s="12" customFormat="1" ht="41.5" customHeight="1" x14ac:dyDescent="0.35">
      <c r="A13" s="16" t="s">
        <v>24</v>
      </c>
      <c r="B13" s="24">
        <v>20000</v>
      </c>
    </row>
    <row r="14" spans="1:2" s="12" customFormat="1" ht="67.5" customHeight="1" x14ac:dyDescent="0.35">
      <c r="A14" s="16" t="s">
        <v>60</v>
      </c>
      <c r="B14" s="24">
        <v>1800000</v>
      </c>
    </row>
    <row r="15" spans="1:2" s="12" customFormat="1" ht="67.5" customHeight="1" x14ac:dyDescent="0.35">
      <c r="A15" s="16" t="s">
        <v>59</v>
      </c>
      <c r="B15" s="24">
        <v>10000000</v>
      </c>
    </row>
    <row r="16" spans="1:2" s="15" customFormat="1" ht="62.25" customHeight="1" x14ac:dyDescent="0.45">
      <c r="A16" s="40" t="s">
        <v>63</v>
      </c>
      <c r="B16" s="41">
        <v>500000</v>
      </c>
    </row>
    <row r="17" spans="1:2" s="12" customFormat="1" ht="79.5" customHeight="1" x14ac:dyDescent="0.35">
      <c r="A17" s="18" t="s">
        <v>17</v>
      </c>
      <c r="B17" s="24">
        <f>SUM(B8:B11)+B13</f>
        <v>54500000</v>
      </c>
    </row>
    <row r="18" spans="1:2" s="12" customFormat="1" ht="33" customHeight="1" x14ac:dyDescent="0.35">
      <c r="A18" s="16" t="s">
        <v>5</v>
      </c>
      <c r="B18" s="24">
        <f>B17*0.04</f>
        <v>2180000</v>
      </c>
    </row>
    <row r="19" spans="1:2" s="12" customFormat="1" ht="49.5" customHeight="1" x14ac:dyDescent="0.35">
      <c r="A19" s="26" t="s">
        <v>32</v>
      </c>
      <c r="B19" s="24">
        <f>B17</f>
        <v>54500000</v>
      </c>
    </row>
    <row r="20" spans="1:2" s="12" customFormat="1" ht="47.25" customHeight="1" x14ac:dyDescent="0.35">
      <c r="A20" s="26" t="s">
        <v>6</v>
      </c>
      <c r="B20" s="24">
        <f>B17</f>
        <v>54500000</v>
      </c>
    </row>
    <row r="21" spans="1:2" s="12" customFormat="1" ht="45.75" customHeight="1" thickBot="1" x14ac:dyDescent="0.4">
      <c r="A21" s="22" t="s">
        <v>40</v>
      </c>
      <c r="B21" s="25">
        <f>B17</f>
        <v>54500000</v>
      </c>
    </row>
    <row r="22" spans="1:2" s="15" customFormat="1" ht="33" customHeight="1" thickBot="1" x14ac:dyDescent="0.5">
      <c r="A22" s="13" t="s">
        <v>3</v>
      </c>
      <c r="B22" s="14" t="s">
        <v>31</v>
      </c>
    </row>
    <row r="23" spans="1:2" s="39" customFormat="1" ht="33" customHeight="1" x14ac:dyDescent="0.25">
      <c r="A23" s="37" t="s">
        <v>7</v>
      </c>
      <c r="B23" s="51"/>
    </row>
    <row r="24" spans="1:2" s="39" customFormat="1" ht="48" customHeight="1" x14ac:dyDescent="0.25">
      <c r="A24" s="37" t="s">
        <v>61</v>
      </c>
      <c r="B24" s="56" t="s">
        <v>62</v>
      </c>
    </row>
    <row r="25" spans="1:2" s="15" customFormat="1" ht="33" customHeight="1" x14ac:dyDescent="0.45">
      <c r="A25" s="52" t="s">
        <v>8</v>
      </c>
      <c r="B25" s="41">
        <v>100000</v>
      </c>
    </row>
    <row r="26" spans="1:2" s="15" customFormat="1" ht="33" customHeight="1" x14ac:dyDescent="0.45">
      <c r="A26" s="52" t="s">
        <v>9</v>
      </c>
      <c r="B26" s="41">
        <v>240000</v>
      </c>
    </row>
    <row r="27" spans="1:2" s="15" customFormat="1" ht="33" customHeight="1" x14ac:dyDescent="0.45">
      <c r="A27" s="52" t="s">
        <v>10</v>
      </c>
      <c r="B27" s="41">
        <v>240000</v>
      </c>
    </row>
    <row r="28" spans="1:2" s="15" customFormat="1" ht="278.25" customHeight="1" x14ac:dyDescent="0.45">
      <c r="A28" s="52" t="s">
        <v>33</v>
      </c>
      <c r="B28" s="50" t="s">
        <v>56</v>
      </c>
    </row>
    <row r="29" spans="1:2" s="15" customFormat="1" ht="33" customHeight="1" x14ac:dyDescent="0.45">
      <c r="A29" s="52" t="s">
        <v>11</v>
      </c>
      <c r="B29" s="53">
        <v>600</v>
      </c>
    </row>
    <row r="30" spans="1:2" s="15" customFormat="1" ht="33" customHeight="1" x14ac:dyDescent="0.45">
      <c r="A30" s="52" t="s">
        <v>12</v>
      </c>
      <c r="B30" s="41">
        <v>14000000</v>
      </c>
    </row>
    <row r="31" spans="1:2" s="15" customFormat="1" ht="33" customHeight="1" thickBot="1" x14ac:dyDescent="0.5">
      <c r="A31" s="54" t="s">
        <v>34</v>
      </c>
      <c r="B31" s="55" t="s">
        <v>35</v>
      </c>
    </row>
    <row r="32" spans="1:2" s="15" customFormat="1" ht="33" customHeight="1" thickBot="1" x14ac:dyDescent="0.5">
      <c r="A32" s="13" t="s">
        <v>3</v>
      </c>
      <c r="B32" s="68" t="s">
        <v>31</v>
      </c>
    </row>
    <row r="33" spans="1:3" s="2" customFormat="1" ht="46" customHeight="1" x14ac:dyDescent="0.25">
      <c r="A33" s="64" t="s">
        <v>13</v>
      </c>
      <c r="B33" s="69" t="s">
        <v>44</v>
      </c>
    </row>
    <row r="34" spans="1:3" s="39" customFormat="1" ht="48" customHeight="1" x14ac:dyDescent="0.25">
      <c r="A34" s="37" t="s">
        <v>61</v>
      </c>
      <c r="B34" s="56" t="s">
        <v>62</v>
      </c>
    </row>
    <row r="35" spans="1:3" s="3" customFormat="1" ht="33" customHeight="1" x14ac:dyDescent="0.35">
      <c r="A35" s="65" t="s">
        <v>14</v>
      </c>
      <c r="B35" s="24">
        <v>200000</v>
      </c>
    </row>
    <row r="36" spans="1:3" s="3" customFormat="1" ht="33" customHeight="1" x14ac:dyDescent="0.35">
      <c r="A36" s="65" t="s">
        <v>15</v>
      </c>
      <c r="B36" s="24">
        <v>400000</v>
      </c>
    </row>
    <row r="37" spans="1:3" s="3" customFormat="1" ht="348.75" customHeight="1" x14ac:dyDescent="0.35">
      <c r="A37" s="66" t="s">
        <v>33</v>
      </c>
      <c r="B37" s="70" t="s">
        <v>42</v>
      </c>
    </row>
    <row r="38" spans="1:3" s="3" customFormat="1" ht="33" customHeight="1" thickBot="1" x14ac:dyDescent="0.4">
      <c r="A38" s="67" t="s">
        <v>34</v>
      </c>
      <c r="B38" s="71" t="s">
        <v>37</v>
      </c>
    </row>
    <row r="39" spans="1:3" s="15" customFormat="1" ht="33" customHeight="1" thickBot="1" x14ac:dyDescent="0.5">
      <c r="A39" s="72" t="s">
        <v>3</v>
      </c>
      <c r="B39" s="68" t="s">
        <v>31</v>
      </c>
    </row>
    <row r="40" spans="1:3" s="2" customFormat="1" ht="33" customHeight="1" x14ac:dyDescent="0.25">
      <c r="A40" s="73" t="s">
        <v>25</v>
      </c>
      <c r="B40" s="74"/>
    </row>
    <row r="41" spans="1:3" s="39" customFormat="1" ht="48" customHeight="1" x14ac:dyDescent="0.25">
      <c r="A41" s="37" t="s">
        <v>61</v>
      </c>
      <c r="B41" s="56" t="s">
        <v>62</v>
      </c>
    </row>
    <row r="42" spans="1:3" s="3" customFormat="1" ht="33" customHeight="1" x14ac:dyDescent="0.35">
      <c r="A42" s="17" t="s">
        <v>14</v>
      </c>
      <c r="B42" s="24">
        <v>20000</v>
      </c>
    </row>
    <row r="43" spans="1:3" s="3" customFormat="1" ht="33" customHeight="1" x14ac:dyDescent="0.35">
      <c r="A43" s="17" t="s">
        <v>15</v>
      </c>
      <c r="B43" s="24">
        <v>20000</v>
      </c>
    </row>
    <row r="44" spans="1:3" s="3" customFormat="1" ht="33" customHeight="1" thickBot="1" x14ac:dyDescent="0.4">
      <c r="A44" s="75" t="s">
        <v>34</v>
      </c>
      <c r="B44" s="76" t="s">
        <v>35</v>
      </c>
    </row>
    <row r="45" spans="1:3" s="7" customFormat="1" ht="59.25" customHeight="1" x14ac:dyDescent="0.25">
      <c r="A45" s="79" t="s">
        <v>64</v>
      </c>
      <c r="B45" s="79"/>
      <c r="C45" s="6"/>
    </row>
    <row r="46" spans="1:3" s="7" customFormat="1" ht="25.5" customHeight="1" x14ac:dyDescent="0.25">
      <c r="A46" s="6"/>
      <c r="B46" s="6"/>
      <c r="C46" s="6"/>
    </row>
    <row r="47" spans="1:3" s="7" customFormat="1" ht="25.5" customHeight="1" x14ac:dyDescent="0.25">
      <c r="A47" s="6"/>
      <c r="B47" s="6"/>
      <c r="C47" s="6"/>
    </row>
    <row r="48" spans="1:3" s="7" customFormat="1" ht="25.5" customHeight="1" x14ac:dyDescent="0.25">
      <c r="A48" s="6"/>
      <c r="B48" s="6"/>
      <c r="C48" s="6"/>
    </row>
    <row r="49" spans="1:3" s="7" customFormat="1" ht="45.75" customHeight="1" x14ac:dyDescent="0.25">
      <c r="A49" s="80"/>
      <c r="B49" s="80"/>
      <c r="C49" s="6"/>
    </row>
    <row r="50" spans="1:3" s="7" customFormat="1" ht="33" customHeight="1" x14ac:dyDescent="0.25">
      <c r="B50" s="6"/>
      <c r="C50" s="6"/>
    </row>
    <row r="51" spans="1:3" s="4" customFormat="1" ht="33" customHeight="1" x14ac:dyDescent="0.35">
      <c r="A51" s="5"/>
      <c r="B51" s="5"/>
      <c r="C51" s="5"/>
    </row>
  </sheetData>
  <mergeCells count="2">
    <mergeCell ref="A45:B45"/>
    <mergeCell ref="A49:B49"/>
  </mergeCells>
  <printOptions horizontalCentered="1" verticalCentered="1"/>
  <pageMargins left="0.59055118110236227" right="0.59055118110236227" top="1.1811023622047245" bottom="0.78740157480314965" header="0.39370078740157483" footer="0.39370078740157483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C44"/>
  <sheetViews>
    <sheetView showGridLines="0" view="pageBreakPreview" zoomScale="40" zoomScaleNormal="40" zoomScaleSheetLayoutView="40" workbookViewId="0">
      <selection activeCell="B15" sqref="B15"/>
    </sheetView>
  </sheetViews>
  <sheetFormatPr defaultColWidth="9.1796875" defaultRowHeight="33" customHeight="1" x14ac:dyDescent="0.35"/>
  <cols>
    <col min="1" max="1" width="112.453125" style="1" customWidth="1"/>
    <col min="2" max="2" width="152.26953125" style="1" customWidth="1"/>
    <col min="3" max="3" width="9.1796875" style="1"/>
    <col min="4" max="4" width="52.453125" style="1" customWidth="1"/>
    <col min="5" max="5" width="15.54296875" style="1" bestFit="1" customWidth="1"/>
    <col min="6" max="16384" width="9.1796875" style="1"/>
  </cols>
  <sheetData>
    <row r="1" spans="1:2" ht="33" customHeight="1" thickBot="1" x14ac:dyDescent="0.4"/>
    <row r="2" spans="1:2" ht="61.15" customHeight="1" x14ac:dyDescent="0.35">
      <c r="A2" s="8" t="s">
        <v>0</v>
      </c>
      <c r="B2" s="9" t="s">
        <v>18</v>
      </c>
    </row>
    <row r="3" spans="1:2" ht="61.15" customHeight="1" x14ac:dyDescent="0.35">
      <c r="A3" s="10" t="s">
        <v>1</v>
      </c>
      <c r="B3" s="11">
        <v>1780748276</v>
      </c>
    </row>
    <row r="4" spans="1:2" ht="61.15" customHeight="1" x14ac:dyDescent="0.35">
      <c r="A4" s="10" t="s">
        <v>28</v>
      </c>
      <c r="B4" s="30" t="s">
        <v>38</v>
      </c>
    </row>
    <row r="5" spans="1:2" ht="61.15" customHeight="1" thickBot="1" x14ac:dyDescent="0.4">
      <c r="A5" s="10" t="s">
        <v>2</v>
      </c>
      <c r="B5" s="11" t="s">
        <v>43</v>
      </c>
    </row>
    <row r="6" spans="1:2" s="15" customFormat="1" ht="33" customHeight="1" thickBot="1" x14ac:dyDescent="0.5">
      <c r="A6" s="13" t="s">
        <v>3</v>
      </c>
      <c r="B6" s="14" t="s">
        <v>31</v>
      </c>
    </row>
    <row r="7" spans="1:2" s="2" customFormat="1" ht="33.65" customHeight="1" x14ac:dyDescent="0.25">
      <c r="A7" s="21" t="s">
        <v>26</v>
      </c>
      <c r="B7" s="23"/>
    </row>
    <row r="8" spans="1:2" s="2" customFormat="1" ht="33.65" customHeight="1" x14ac:dyDescent="0.25">
      <c r="A8" s="16" t="s">
        <v>20</v>
      </c>
      <c r="B8" s="24">
        <v>4800000</v>
      </c>
    </row>
    <row r="9" spans="1:2" s="12" customFormat="1" ht="41.5" customHeight="1" x14ac:dyDescent="0.35">
      <c r="A9" s="16" t="s">
        <v>21</v>
      </c>
      <c r="B9" s="24">
        <v>370000</v>
      </c>
    </row>
    <row r="10" spans="1:2" s="12" customFormat="1" ht="41.5" customHeight="1" x14ac:dyDescent="0.35">
      <c r="A10" s="16" t="s">
        <v>23</v>
      </c>
      <c r="B10" s="24">
        <v>20000</v>
      </c>
    </row>
    <row r="11" spans="1:2" s="12" customFormat="1" ht="39" x14ac:dyDescent="0.35">
      <c r="A11" s="16" t="s">
        <v>22</v>
      </c>
      <c r="B11" s="24">
        <v>400000</v>
      </c>
    </row>
    <row r="12" spans="1:2" s="12" customFormat="1" ht="79.5" customHeight="1" x14ac:dyDescent="0.35">
      <c r="A12" s="18" t="s">
        <v>17</v>
      </c>
      <c r="B12" s="24">
        <f>SUM(B8:B9)</f>
        <v>5170000</v>
      </c>
    </row>
    <row r="13" spans="1:2" s="12" customFormat="1" ht="33" customHeight="1" x14ac:dyDescent="0.35">
      <c r="A13" s="16" t="s">
        <v>5</v>
      </c>
      <c r="B13" s="24">
        <f>B12*0.04</f>
        <v>206800</v>
      </c>
    </row>
    <row r="14" spans="1:2" s="12" customFormat="1" ht="49.5" customHeight="1" x14ac:dyDescent="0.35">
      <c r="A14" s="26" t="s">
        <v>32</v>
      </c>
      <c r="B14" s="24">
        <f>B12</f>
        <v>5170000</v>
      </c>
    </row>
    <row r="15" spans="1:2" s="12" customFormat="1" ht="47.25" customHeight="1" x14ac:dyDescent="0.35">
      <c r="A15" s="26" t="s">
        <v>6</v>
      </c>
      <c r="B15" s="24">
        <f>B12</f>
        <v>5170000</v>
      </c>
    </row>
    <row r="16" spans="1:2" s="12" customFormat="1" ht="45.75" customHeight="1" thickBot="1" x14ac:dyDescent="0.4">
      <c r="A16" s="22" t="s">
        <v>39</v>
      </c>
      <c r="B16" s="25">
        <f>B9</f>
        <v>370000</v>
      </c>
    </row>
    <row r="17" spans="1:2" s="15" customFormat="1" ht="33" customHeight="1" thickBot="1" x14ac:dyDescent="0.5">
      <c r="A17" s="13" t="s">
        <v>3</v>
      </c>
      <c r="B17" s="14" t="s">
        <v>31</v>
      </c>
    </row>
    <row r="18" spans="1:2" s="39" customFormat="1" ht="33" customHeight="1" x14ac:dyDescent="0.25">
      <c r="A18" s="37" t="s">
        <v>7</v>
      </c>
      <c r="B18" s="51"/>
    </row>
    <row r="19" spans="1:2" s="15" customFormat="1" ht="33" customHeight="1" x14ac:dyDescent="0.45">
      <c r="A19" s="52" t="s">
        <v>8</v>
      </c>
      <c r="B19" s="41">
        <v>100000</v>
      </c>
    </row>
    <row r="20" spans="1:2" s="15" customFormat="1" ht="33" customHeight="1" x14ac:dyDescent="0.45">
      <c r="A20" s="52" t="s">
        <v>9</v>
      </c>
      <c r="B20" s="41">
        <v>240000</v>
      </c>
    </row>
    <row r="21" spans="1:2" s="15" customFormat="1" ht="33" customHeight="1" x14ac:dyDescent="0.45">
      <c r="A21" s="52" t="s">
        <v>10</v>
      </c>
      <c r="B21" s="41">
        <v>240000</v>
      </c>
    </row>
    <row r="22" spans="1:2" s="15" customFormat="1" ht="278.25" customHeight="1" x14ac:dyDescent="0.45">
      <c r="A22" s="52" t="s">
        <v>33</v>
      </c>
      <c r="B22" s="50" t="s">
        <v>56</v>
      </c>
    </row>
    <row r="23" spans="1:2" s="15" customFormat="1" ht="33" customHeight="1" x14ac:dyDescent="0.45">
      <c r="A23" s="52" t="s">
        <v>11</v>
      </c>
      <c r="B23" s="53">
        <v>7</v>
      </c>
    </row>
    <row r="24" spans="1:2" s="15" customFormat="1" ht="33" customHeight="1" x14ac:dyDescent="0.45">
      <c r="A24" s="52" t="s">
        <v>12</v>
      </c>
      <c r="B24" s="41">
        <v>100000</v>
      </c>
    </row>
    <row r="25" spans="1:2" s="15" customFormat="1" ht="33" customHeight="1" thickBot="1" x14ac:dyDescent="0.5">
      <c r="A25" s="54" t="s">
        <v>34</v>
      </c>
      <c r="B25" s="55" t="s">
        <v>35</v>
      </c>
    </row>
    <row r="26" spans="1:2" s="15" customFormat="1" ht="33" customHeight="1" thickBot="1" x14ac:dyDescent="0.5">
      <c r="A26" s="13" t="s">
        <v>3</v>
      </c>
      <c r="B26" s="14" t="s">
        <v>31</v>
      </c>
    </row>
    <row r="27" spans="1:2" s="2" customFormat="1" ht="56.5" customHeight="1" x14ac:dyDescent="0.25">
      <c r="A27" s="20" t="s">
        <v>13</v>
      </c>
      <c r="B27" s="31" t="s">
        <v>44</v>
      </c>
    </row>
    <row r="28" spans="1:2" s="3" customFormat="1" ht="33" customHeight="1" x14ac:dyDescent="0.35">
      <c r="A28" s="17" t="s">
        <v>14</v>
      </c>
      <c r="B28" s="27">
        <v>200000</v>
      </c>
    </row>
    <row r="29" spans="1:2" s="3" customFormat="1" ht="33" customHeight="1" x14ac:dyDescent="0.35">
      <c r="A29" s="17" t="s">
        <v>15</v>
      </c>
      <c r="B29" s="27">
        <v>400000</v>
      </c>
    </row>
    <row r="30" spans="1:2" s="3" customFormat="1" ht="273" x14ac:dyDescent="0.35">
      <c r="A30" s="17" t="s">
        <v>33</v>
      </c>
      <c r="B30" s="32" t="s">
        <v>42</v>
      </c>
    </row>
    <row r="31" spans="1:2" s="3" customFormat="1" ht="33" customHeight="1" thickBot="1" x14ac:dyDescent="0.4">
      <c r="A31" s="28" t="s">
        <v>34</v>
      </c>
      <c r="B31" s="29" t="s">
        <v>37</v>
      </c>
    </row>
    <row r="32" spans="1:2" s="15" customFormat="1" ht="33" customHeight="1" thickBot="1" x14ac:dyDescent="0.5">
      <c r="A32" s="13" t="s">
        <v>3</v>
      </c>
      <c r="B32" s="14" t="s">
        <v>31</v>
      </c>
    </row>
    <row r="33" spans="1:3" s="2" customFormat="1" ht="33" customHeight="1" x14ac:dyDescent="0.25">
      <c r="A33" s="73" t="s">
        <v>25</v>
      </c>
      <c r="B33" s="74"/>
    </row>
    <row r="34" spans="1:3" s="3" customFormat="1" ht="33" customHeight="1" x14ac:dyDescent="0.35">
      <c r="A34" s="17" t="s">
        <v>14</v>
      </c>
      <c r="B34" s="24">
        <v>20000</v>
      </c>
    </row>
    <row r="35" spans="1:3" s="3" customFormat="1" ht="33" customHeight="1" x14ac:dyDescent="0.35">
      <c r="A35" s="17" t="s">
        <v>15</v>
      </c>
      <c r="B35" s="24">
        <v>20000</v>
      </c>
    </row>
    <row r="36" spans="1:3" s="3" customFormat="1" ht="33" customHeight="1" thickBot="1" x14ac:dyDescent="0.4">
      <c r="A36" s="75" t="s">
        <v>34</v>
      </c>
      <c r="B36" s="76" t="s">
        <v>35</v>
      </c>
    </row>
    <row r="37" spans="1:3" ht="17.5" customHeight="1" x14ac:dyDescent="0.35"/>
    <row r="38" spans="1:3" s="7" customFormat="1" ht="59.25" customHeight="1" x14ac:dyDescent="0.25">
      <c r="A38" s="79" t="s">
        <v>64</v>
      </c>
      <c r="B38" s="79"/>
      <c r="C38" s="6"/>
    </row>
    <row r="39" spans="1:3" s="7" customFormat="1" ht="25.5" customHeight="1" x14ac:dyDescent="0.25">
      <c r="A39" s="6"/>
      <c r="B39" s="6"/>
      <c r="C39" s="6"/>
    </row>
    <row r="40" spans="1:3" s="7" customFormat="1" ht="25.5" customHeight="1" x14ac:dyDescent="0.25">
      <c r="A40" s="6"/>
      <c r="B40" s="6"/>
      <c r="C40" s="6"/>
    </row>
    <row r="41" spans="1:3" s="7" customFormat="1" ht="25.5" customHeight="1" x14ac:dyDescent="0.25">
      <c r="A41" s="6"/>
      <c r="B41" s="6"/>
      <c r="C41" s="6"/>
    </row>
    <row r="42" spans="1:3" s="7" customFormat="1" ht="45.75" customHeight="1" x14ac:dyDescent="0.25">
      <c r="A42" s="80"/>
      <c r="B42" s="80"/>
      <c r="C42" s="6"/>
    </row>
    <row r="43" spans="1:3" s="7" customFormat="1" ht="33" customHeight="1" x14ac:dyDescent="0.25">
      <c r="B43" s="6"/>
      <c r="C43" s="6"/>
    </row>
    <row r="44" spans="1:3" s="4" customFormat="1" ht="33" customHeight="1" x14ac:dyDescent="0.35">
      <c r="A44" s="5"/>
      <c r="B44" s="5"/>
      <c r="C44" s="5"/>
    </row>
  </sheetData>
  <mergeCells count="2">
    <mergeCell ref="A38:B38"/>
    <mergeCell ref="A42:B42"/>
  </mergeCells>
  <printOptions horizontalCentered="1" verticalCentered="1"/>
  <pageMargins left="0.59055118110236227" right="0.59055118110236227" top="1.1811023622047245" bottom="0.78740157480314965" header="0.39370078740157483" footer="0.3937007874015748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HASTANE</vt:lpstr>
      <vt:lpstr>ÜNİVERSİTE</vt:lpstr>
      <vt:lpstr>TEKNOPARK-YURT</vt:lpstr>
      <vt:lpstr>HASTANE!Yazdırma_Alanı</vt:lpstr>
      <vt:lpstr>'TEKNOPARK-YURT'!Yazdırma_Alanı</vt:lpstr>
      <vt:lpstr>ÜNİVERSİTE!Yazdırma_Alanı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Abilen</cp:lastModifiedBy>
  <cp:lastPrinted>2024-10-28T08:19:49Z</cp:lastPrinted>
  <dcterms:created xsi:type="dcterms:W3CDTF">2018-11-13T07:05:54Z</dcterms:created>
  <dcterms:modified xsi:type="dcterms:W3CDTF">2025-10-23T08:47:06Z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policy="06b88be1-581b-4ca2-b20f-13331b601e41" origin="userSelected" xmlns="http://www.boldonj</vt:lpwstr>
  </property>
  <property fmtid="{D5CDD505-2E9C-101B-9397-08002B2CF9AE}" pid="3" name="bjDocumentLabelXML-0">
    <vt:lpwstr>ames.com/2008/01/sie/internal/label"&gt;&lt;element uid="RYSGRT-GNL-GZL" value="" &gt;&lt;/element&gt;&lt;/sisl&gt;</vt:lpwstr>
  </property>
  <property fmtid="{D5CDD505-2E9C-101B-9397-08002B2CF9AE}" pid="4" name="bjLabelRefreshRequired">
    <vt:lpwstr>FileClassifier</vt:lpwstr>
  </property>
</Properties>
</file>